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40" windowHeight="10488" activeTab="0"/>
  </bookViews>
  <sheets>
    <sheet name="Лист1" sheetId="1" r:id="rId1"/>
    <sheet name="Служебный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<sst xmlns="http://schemas.openxmlformats.org/spreadsheetml/2006/main" count="48" uniqueCount="43">
  <si>
    <t>Фамилия</t>
  </si>
  <si>
    <t>Имя</t>
  </si>
  <si>
    <t>Отчество</t>
  </si>
  <si>
    <t>Найдите простое число, представленное в десятичной системе счисления, если известно, что количество цифр в нем равно числу сотен, сумма цифр равна 1110 (в двоичной системе счисления), а ближайшая к этому числу степень числа 2 равна 8.</t>
  </si>
  <si>
    <t>Найдите число, если число его сотен равно простому числу, являющемуся делителем всех четных чисел, количество десятков равно 101 (в двоичной системе счисления), а количество единиц равно 11 (в восьмеричной системе счисления).</t>
  </si>
  <si>
    <t>Введите фамилию</t>
  </si>
  <si>
    <t>Поле ответа</t>
  </si>
  <si>
    <t>Проверка</t>
  </si>
  <si>
    <t>Результат</t>
  </si>
  <si>
    <t>Задача</t>
  </si>
  <si>
    <t>Переведите число 27 в двоичную систему счисления</t>
  </si>
  <si>
    <t>Что больше, 27 в восьмеричной системе счисления или 33 в десятичной?</t>
  </si>
  <si>
    <t>Системы счисления</t>
  </si>
  <si>
    <t>Переведите число 11 из двоичной в десятичную систему счисления.</t>
  </si>
  <si>
    <t>Можно ли предположить, что число 232 представлено в троичной системе счисления?</t>
  </si>
  <si>
    <t>нет</t>
  </si>
  <si>
    <t>Переведите число 25BC из шестнадцатиричной в десятичную систему счисления.</t>
  </si>
  <si>
    <t>Вариативный тест по информатике</t>
  </si>
  <si>
    <t>Введите фамилию, имя и отчество в соответствующие поля формы для формирования заданий теста.</t>
  </si>
  <si>
    <t>Число знаков</t>
  </si>
  <si>
    <t xml:space="preserve">Баллы начисляются преподавателем. Для получения результата отошлите заполненную форму на адрес e-mail muk21-drim@rambler.ru. </t>
  </si>
  <si>
    <t>Балл</t>
  </si>
  <si>
    <t>Переведите число</t>
  </si>
  <si>
    <t>в троичную систему счисления.</t>
  </si>
  <si>
    <t>Можно ли предположить, что число 222 представлено в двоичной системе счисления?</t>
  </si>
  <si>
    <t>да</t>
  </si>
  <si>
    <t>Переведите число 2 из троичной в двоичную систему счисления.</t>
  </si>
  <si>
    <t>Можно ли предположить, что число 8765 представлено в пятиричной системе счисления?</t>
  </si>
  <si>
    <t>Доживали бы люди до 10000 лет, если бы считали в двоичной системе счисления?</t>
  </si>
  <si>
    <t>Переведите число 16 в двоичную систему счисления.</t>
  </si>
  <si>
    <t>Переведите число 22 в шестнадцатиричную систему счисления.</t>
  </si>
  <si>
    <t>Можно ли предположить, что число 121120112 представлено в двоичной системе счисления?</t>
  </si>
  <si>
    <t>Что больше, 11 в двоичной системе счисления или 10 в десятичной?</t>
  </si>
  <si>
    <t>Баллы</t>
  </si>
  <si>
    <t>Оценка</t>
  </si>
  <si>
    <t xml:space="preserve">0-1 балл  </t>
  </si>
  <si>
    <t>2-3 балла</t>
  </si>
  <si>
    <t>4-5 баллов</t>
  </si>
  <si>
    <t>6-7 баллов</t>
  </si>
  <si>
    <t>Переведите число 1101 из двоичной системы счисления в десятичную.</t>
  </si>
  <si>
    <t>Школа</t>
  </si>
  <si>
    <t>Класс</t>
  </si>
  <si>
    <t>Переведите число 1111 из двоичной системы счисления в десятичную.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</si>
</sst>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1" fontId="1" fillId="5" borderId="17" xfId="0" applyNumberFormat="1" applyFont="1" applyFill="1" applyBorder="1" applyAlignment="1">
      <alignment horizontal="left" vertical="center" wrapText="1"/>
    </xf>
    <xf numFmtId="1" fontId="1" fillId="5" borderId="18" xfId="0" applyNumberFormat="1" applyFont="1" applyFill="1" applyBorder="1" applyAlignment="1">
      <alignment horizontal="left" vertical="center" wrapText="1"/>
    </xf>
    <xf numFmtId="1" fontId="1" fillId="5" borderId="19" xfId="0" applyNumberFormat="1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1" fontId="1" fillId="5" borderId="2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3</xdr:col>
      <xdr:colOff>942975</xdr:colOff>
      <xdr:row>2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771775" y="742950"/>
          <a:ext cx="781050" cy="142875"/>
        </a:xfrm>
        <a:prstGeom prst="left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4.50390625" style="0" customWidth="1"/>
    <col min="2" max="2" width="12.375" style="0" customWidth="1"/>
    <col min="3" max="3" width="17.375" style="0" customWidth="1"/>
    <col min="4" max="4" width="14.375" style="0" customWidth="1"/>
    <col min="5" max="5" width="3.00390625" style="0" customWidth="1"/>
    <col min="6" max="6" width="13.125" style="0" customWidth="1"/>
    <col min="7" max="7" width="11.625" style="0" customWidth="1"/>
  </cols>
  <sheetData>
    <row r="1" spans="2:4" ht="19.5" customHeight="1">
      <c r="B1" s="37" t="s">
        <v>17</v>
      </c>
      <c r="C1" s="38"/>
      <c r="D1" s="39"/>
    </row>
    <row r="2" spans="2:4" ht="38.25" customHeight="1" thickBot="1">
      <c r="B2" s="40" t="s">
        <v>18</v>
      </c>
      <c r="C2" s="41"/>
      <c r="D2" s="42"/>
    </row>
    <row r="3" spans="2:4" ht="14.25" thickBot="1">
      <c r="B3" s="21" t="s">
        <v>40</v>
      </c>
      <c r="C3" s="11"/>
      <c r="D3" s="22"/>
    </row>
    <row r="4" spans="2:9" ht="13.5" customHeight="1">
      <c r="B4" s="23" t="s">
        <v>41</v>
      </c>
      <c r="C4" s="12"/>
      <c r="D4" s="14" t="s">
        <v>19</v>
      </c>
      <c r="F4" s="43" t="s">
        <v>20</v>
      </c>
      <c r="G4" s="44"/>
      <c r="H4" s="44"/>
      <c r="I4" s="45"/>
    </row>
    <row r="5" spans="2:9" ht="13.5">
      <c r="B5" s="1" t="s">
        <v>0</v>
      </c>
      <c r="C5" s="12"/>
      <c r="D5" s="14">
        <f>LEN(C5)</f>
        <v>0</v>
      </c>
      <c r="F5" s="46"/>
      <c r="G5" s="47"/>
      <c r="H5" s="47"/>
      <c r="I5" s="48"/>
    </row>
    <row r="6" spans="2:9" ht="13.5">
      <c r="B6" s="1" t="s">
        <v>1</v>
      </c>
      <c r="C6" s="12"/>
      <c r="D6" s="14">
        <f>LEN(C6)</f>
        <v>0</v>
      </c>
      <c r="F6" s="46"/>
      <c r="G6" s="47"/>
      <c r="H6" s="47"/>
      <c r="I6" s="48"/>
    </row>
    <row r="7" spans="2:9" ht="14.25" thickBot="1">
      <c r="B7" s="2" t="s">
        <v>2</v>
      </c>
      <c r="C7" s="13"/>
      <c r="D7" s="15">
        <f>LEN(C7)</f>
        <v>0</v>
      </c>
      <c r="F7" s="49"/>
      <c r="G7" s="50"/>
      <c r="H7" s="50"/>
      <c r="I7" s="51"/>
    </row>
    <row r="8" ht="13.5" thickBot="1"/>
    <row r="9" spans="2:8" ht="13.5" thickBot="1">
      <c r="B9" s="24" t="s">
        <v>9</v>
      </c>
      <c r="C9" s="25"/>
      <c r="D9" s="26"/>
      <c r="F9" s="5" t="s">
        <v>6</v>
      </c>
      <c r="G9" s="5" t="s">
        <v>8</v>
      </c>
      <c r="H9" s="5" t="s">
        <v>21</v>
      </c>
    </row>
    <row r="10" ht="13.5" thickBot="1"/>
    <row r="11" spans="2:8" ht="98.25" customHeight="1" thickBot="1">
      <c r="B11" s="58" t="str">
        <f>IF(D5=0,Служебный!F7,Служебный!F6)</f>
        <v>Введите фамилию</v>
      </c>
      <c r="C11" s="28"/>
      <c r="D11" s="29"/>
      <c r="F11" s="7"/>
      <c r="G11" s="7" t="str">
        <f>Служебный!D13</f>
        <v>ожидается ответ</v>
      </c>
      <c r="H11" s="10">
        <v>4</v>
      </c>
    </row>
    <row r="12" ht="13.5" thickBot="1"/>
    <row r="13" spans="2:8" ht="13.5" thickBot="1">
      <c r="B13" s="24" t="s">
        <v>12</v>
      </c>
      <c r="C13" s="25"/>
      <c r="D13" s="26"/>
      <c r="F13" s="24" t="s">
        <v>6</v>
      </c>
      <c r="G13" s="26"/>
      <c r="H13" s="5" t="s">
        <v>21</v>
      </c>
    </row>
    <row r="14" ht="13.5" thickBot="1"/>
    <row r="15" spans="2:8" ht="43.5" customHeight="1" thickBot="1">
      <c r="B15" s="27" t="str">
        <f>Служебный!A13</f>
        <v>Введите имя</v>
      </c>
      <c r="C15" s="28"/>
      <c r="D15" s="29"/>
      <c r="F15" s="56"/>
      <c r="G15" s="57"/>
      <c r="H15" s="10">
        <v>1</v>
      </c>
    </row>
    <row r="16" spans="2:8" ht="13.5" customHeight="1">
      <c r="B16" s="52" t="s">
        <v>22</v>
      </c>
      <c r="C16" s="53"/>
      <c r="D16" s="16">
        <f>D7</f>
        <v>0</v>
      </c>
      <c r="F16" s="33"/>
      <c r="G16" s="34"/>
      <c r="H16" s="54">
        <v>2</v>
      </c>
    </row>
    <row r="17" spans="2:8" ht="13.5" thickBot="1">
      <c r="B17" s="30" t="s">
        <v>23</v>
      </c>
      <c r="C17" s="31"/>
      <c r="D17" s="32"/>
      <c r="F17" s="35"/>
      <c r="G17" s="36"/>
      <c r="H17" s="55"/>
    </row>
    <row r="19" spans="2:3" ht="12.75">
      <c r="B19" s="19" t="s">
        <v>33</v>
      </c>
      <c r="C19" s="18" t="s">
        <v>34</v>
      </c>
    </row>
    <row r="20" spans="2:3" ht="12.75">
      <c r="B20" s="19" t="s">
        <v>35</v>
      </c>
      <c r="C20" s="18">
        <v>2</v>
      </c>
    </row>
    <row r="21" spans="2:3" ht="12.75">
      <c r="B21" s="20" t="s">
        <v>36</v>
      </c>
      <c r="C21" s="18">
        <v>3</v>
      </c>
    </row>
    <row r="22" spans="2:3" ht="12.75">
      <c r="B22" s="20" t="s">
        <v>37</v>
      </c>
      <c r="C22" s="18">
        <v>4</v>
      </c>
    </row>
    <row r="23" spans="2:3" ht="12.75">
      <c r="B23" s="19" t="s">
        <v>38</v>
      </c>
      <c r="C23" s="18">
        <v>5</v>
      </c>
    </row>
    <row r="24" ht="12.75">
      <c r="H24" s="6"/>
    </row>
  </sheetData>
  <mergeCells count="13">
    <mergeCell ref="B1:D1"/>
    <mergeCell ref="B2:D2"/>
    <mergeCell ref="F4:I7"/>
    <mergeCell ref="B16:C16"/>
    <mergeCell ref="H16:H17"/>
    <mergeCell ref="F13:G13"/>
    <mergeCell ref="F15:G15"/>
    <mergeCell ref="B9:D9"/>
    <mergeCell ref="B11:D11"/>
    <mergeCell ref="B13:D13"/>
    <mergeCell ref="B15:D15"/>
    <mergeCell ref="B17:D17"/>
    <mergeCell ref="F16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0"/>
  <sheetViews>
    <sheetView workbookViewId="0" topLeftCell="G13">
      <selection activeCell="G1" sqref="G1"/>
    </sheetView>
  </sheetViews>
  <sheetFormatPr defaultColWidth="9.00390625" defaultRowHeight="12.75"/>
  <cols>
    <col min="1" max="1" width="2.625" style="0" hidden="1" customWidth="1"/>
    <col min="2" max="2" width="15.50390625" style="0" hidden="1" customWidth="1"/>
    <col min="3" max="3" width="83.125" style="0" hidden="1" customWidth="1"/>
    <col min="4" max="4" width="15.875" style="0" hidden="1" customWidth="1"/>
    <col min="5" max="5" width="3.625" style="0" hidden="1" customWidth="1"/>
    <col min="6" max="6" width="9.625" style="0" hidden="1" customWidth="1"/>
  </cols>
  <sheetData>
    <row r="3" spans="3:6" ht="66" customHeight="1">
      <c r="C3" s="59" t="s">
        <v>3</v>
      </c>
      <c r="D3" s="60"/>
      <c r="E3" s="61"/>
      <c r="F3">
        <v>347</v>
      </c>
    </row>
    <row r="4" spans="3:6" ht="66" customHeight="1">
      <c r="C4" s="59" t="s">
        <v>4</v>
      </c>
      <c r="D4" s="60"/>
      <c r="E4" s="61"/>
      <c r="F4">
        <v>259</v>
      </c>
    </row>
    <row r="6" spans="1:6" ht="12.75">
      <c r="A6" s="3">
        <f>SUM(Лист1!D5:D7)</f>
        <v>0</v>
      </c>
      <c r="B6" s="4">
        <f>Лист1!D5</f>
        <v>0</v>
      </c>
      <c r="D6">
        <f>IF(E6="истина",1,0)</f>
        <v>0</v>
      </c>
      <c r="E6" t="b">
        <f>AND(B6&gt;1,B6&lt;7)</f>
        <v>0</v>
      </c>
      <c r="F6" t="str">
        <f>IF(Служебный!E6=FALSE,Служебный!C3,Служебный!C4)</f>
        <v>Найдите простое число, представленное в десятичной системе счисления, если известно, что количество цифр в нем равно числу сотен, сумма цифр равна 1110 (в двоичной системе счисления), а ближайшая к этому числу степень числа 2 равна 8.</v>
      </c>
    </row>
    <row r="7" spans="1:6" ht="12.75">
      <c r="A7" s="3"/>
      <c r="B7" s="3">
        <f>Лист1!D6</f>
        <v>0</v>
      </c>
      <c r="F7" t="s">
        <v>5</v>
      </c>
    </row>
    <row r="8" spans="1:2" ht="12.75">
      <c r="A8" s="3"/>
      <c r="B8" s="3">
        <f>Лист1!D7</f>
        <v>0</v>
      </c>
    </row>
    <row r="9" ht="12.75">
      <c r="F9" t="str">
        <f>IF(Лист1!D5=0,F7,F6)</f>
        <v>Введите фамилию</v>
      </c>
    </row>
    <row r="10" ht="13.5" thickBot="1"/>
    <row r="11" spans="2:4" ht="13.5" thickBot="1">
      <c r="B11" s="9" t="str">
        <f>IF(Лист1!D6=0,"Введите имя",Служебный!B31)</f>
        <v>Введите имя</v>
      </c>
      <c r="C11" s="8">
        <f ca="1">RAND()*(1-15)+15</f>
        <v>2.5640970527509754</v>
      </c>
      <c r="D11" t="s">
        <v>7</v>
      </c>
    </row>
    <row r="12" ht="13.5" thickBot="1">
      <c r="A12" s="8"/>
    </row>
    <row r="13" spans="1:6" ht="13.5" thickBot="1">
      <c r="A13" s="9" t="str">
        <f>IF(Лист1!D6=0,"Введите имя",Служебный!B14)</f>
        <v>Введите имя</v>
      </c>
      <c r="D13" t="str">
        <f>IF(Лист1!B11=Служебный!C3,Служебный!E13,Служебный!F13)</f>
        <v>ожидается ответ</v>
      </c>
      <c r="E13" t="str">
        <f>IF(Лист1!F11=Служебный!F3,"верно","ожидается ответ")</f>
        <v>ожидается ответ</v>
      </c>
      <c r="F13" t="str">
        <f>IF(Лист1!F11=Служебный!F4,"верно","ожидается ответ")</f>
        <v>ожидается ответ</v>
      </c>
    </row>
    <row r="14" spans="1:4" ht="12.75">
      <c r="A14">
        <v>1</v>
      </c>
      <c r="B14">
        <f>IF(B7=1,C14,B15)</f>
        <v>0</v>
      </c>
      <c r="C14" t="s">
        <v>10</v>
      </c>
      <c r="D14">
        <v>11011</v>
      </c>
    </row>
    <row r="15" spans="1:4" ht="12.75">
      <c r="A15">
        <v>2</v>
      </c>
      <c r="B15">
        <f>IF(B7=2,C15,B16)</f>
        <v>0</v>
      </c>
      <c r="C15" t="s">
        <v>11</v>
      </c>
      <c r="D15">
        <v>33</v>
      </c>
    </row>
    <row r="16" spans="1:4" ht="12.75">
      <c r="A16">
        <v>3</v>
      </c>
      <c r="B16">
        <f>IF(B7=3,C16,B17)</f>
        <v>0</v>
      </c>
      <c r="C16" t="s">
        <v>13</v>
      </c>
      <c r="D16">
        <v>3</v>
      </c>
    </row>
    <row r="17" spans="1:4" ht="12.75">
      <c r="A17">
        <v>4</v>
      </c>
      <c r="B17">
        <f>IF(B7=4,C17,B18)</f>
        <v>0</v>
      </c>
      <c r="C17" t="s">
        <v>14</v>
      </c>
      <c r="D17" t="s">
        <v>15</v>
      </c>
    </row>
    <row r="18" spans="1:4" ht="12.75">
      <c r="A18">
        <v>5</v>
      </c>
      <c r="B18">
        <f>IF(B7=5,C18,B19)</f>
        <v>0</v>
      </c>
      <c r="C18" t="s">
        <v>24</v>
      </c>
      <c r="D18" t="s">
        <v>25</v>
      </c>
    </row>
    <row r="19" spans="1:4" ht="12.75">
      <c r="A19">
        <v>6</v>
      </c>
      <c r="B19">
        <f>IF(B7=6,C19,B20)</f>
        <v>0</v>
      </c>
      <c r="C19" t="s">
        <v>16</v>
      </c>
      <c r="D19">
        <v>9660</v>
      </c>
    </row>
    <row r="20" spans="1:4" ht="12.75">
      <c r="A20">
        <v>7</v>
      </c>
      <c r="B20">
        <f>IF(B7=7,C20,B21)</f>
        <v>0</v>
      </c>
      <c r="C20" t="s">
        <v>26</v>
      </c>
      <c r="D20">
        <v>10</v>
      </c>
    </row>
    <row r="21" spans="1:4" ht="27" customHeight="1">
      <c r="A21">
        <v>8</v>
      </c>
      <c r="B21">
        <f>IF(B7=8,C21,B22)</f>
        <v>0</v>
      </c>
      <c r="C21" s="17" t="s">
        <v>27</v>
      </c>
      <c r="D21" t="s">
        <v>15</v>
      </c>
    </row>
    <row r="22" spans="1:4" ht="12.75">
      <c r="A22">
        <v>9</v>
      </c>
      <c r="B22">
        <f>IF(B7=9,C22,B23)</f>
        <v>0</v>
      </c>
      <c r="C22" t="s">
        <v>28</v>
      </c>
      <c r="D22" t="s">
        <v>25</v>
      </c>
    </row>
    <row r="23" spans="1:4" ht="12.75">
      <c r="A23">
        <v>10</v>
      </c>
      <c r="B23">
        <f>IF(B7=10,C23,B24)</f>
        <v>0</v>
      </c>
      <c r="C23" t="s">
        <v>29</v>
      </c>
      <c r="D23">
        <v>10000</v>
      </c>
    </row>
    <row r="24" spans="1:4" ht="12.75">
      <c r="A24">
        <v>11</v>
      </c>
      <c r="B24">
        <f>IF(B7=11,C24,B25)</f>
        <v>0</v>
      </c>
      <c r="C24" t="s">
        <v>30</v>
      </c>
      <c r="D24">
        <v>16</v>
      </c>
    </row>
    <row r="25" spans="1:4" ht="12.75">
      <c r="A25">
        <v>12</v>
      </c>
      <c r="B25">
        <f>IF(B7=12,C25,B26)</f>
        <v>0</v>
      </c>
      <c r="C25" t="s">
        <v>31</v>
      </c>
      <c r="D25" t="s">
        <v>15</v>
      </c>
    </row>
    <row r="26" spans="1:4" ht="12.75">
      <c r="A26">
        <v>13</v>
      </c>
      <c r="B26">
        <f>IF(B7=13,C26,B27)</f>
        <v>0</v>
      </c>
      <c r="C26" t="s">
        <v>32</v>
      </c>
      <c r="D26">
        <v>10</v>
      </c>
    </row>
    <row r="27" spans="1:4" ht="12.75">
      <c r="A27">
        <v>14</v>
      </c>
      <c r="B27">
        <f>IF(B7=14,C27,B28)</f>
        <v>0</v>
      </c>
      <c r="C27" t="s">
        <v>39</v>
      </c>
      <c r="D27">
        <v>13</v>
      </c>
    </row>
    <row r="28" spans="1:4" ht="12.75">
      <c r="A28">
        <v>15</v>
      </c>
      <c r="B28">
        <f>IF(B7=15,C28,B29)</f>
        <v>0</v>
      </c>
      <c r="C28" t="s">
        <v>42</v>
      </c>
      <c r="D28">
        <v>15</v>
      </c>
    </row>
    <row r="29" ht="13.5" thickBot="1"/>
    <row r="30" ht="13.5" thickBot="1">
      <c r="A30" s="9"/>
    </row>
  </sheetData>
  <sheetProtection password="C67F" sheet="1" objects="1" scenarios="1" selectLockedCells="1" selectUnlockedCells="1"/>
  <mergeCells count="2">
    <mergeCell ref="C3:E3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Khokhlov</dc:creator>
  <cp:keywords/>
  <dc:description/>
  <cp:lastModifiedBy>Nikita Khokhlov</cp:lastModifiedBy>
  <dcterms:created xsi:type="dcterms:W3CDTF">2007-03-10T19:04:12Z</dcterms:created>
  <dcterms:modified xsi:type="dcterms:W3CDTF">2008-01-26T19:30:33Z</dcterms:modified>
  <cp:category/>
  <cp:version/>
  <cp:contentType/>
  <cp:contentStatus/>
</cp:coreProperties>
</file>